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566B53E0-505C-4BE2-9E73-E8BB00418EAC}" xr6:coauthVersionLast="47" xr6:coauthVersionMax="47" xr10:uidLastSave="{00000000-0000-0000-0000-000000000000}"/>
  <bookViews>
    <workbookView xWindow="3195" yWindow="1560" windowWidth="16410" windowHeight="9945" tabRatio="500" xr2:uid="{00000000-000D-0000-FFFF-FFFF00000000}"/>
  </bookViews>
  <sheets>
    <sheet name="Reimbursement" sheetId="1" r:id="rId1"/>
  </sheets>
  <calcPr calcId="19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67" i="1" l="1"/>
  <c r="J67" i="1" s="1"/>
  <c r="D59" i="1"/>
  <c r="D58" i="1"/>
  <c r="D57" i="1"/>
  <c r="D55" i="1"/>
  <c r="H54" i="1"/>
  <c r="F54" i="1"/>
  <c r="D54" i="1"/>
  <c r="H53" i="1"/>
  <c r="F53" i="1"/>
  <c r="D53" i="1"/>
  <c r="H49" i="1"/>
  <c r="D56" i="1" s="1"/>
  <c r="H48" i="1"/>
  <c r="H47" i="1"/>
  <c r="H46" i="1"/>
  <c r="H45" i="1"/>
  <c r="F41" i="1"/>
  <c r="D60" i="1" l="1"/>
</calcChain>
</file>

<file path=xl/sharedStrings.xml><?xml version="1.0" encoding="utf-8"?>
<sst xmlns="http://schemas.openxmlformats.org/spreadsheetml/2006/main" count="88" uniqueCount="72">
  <si>
    <t>California State University   ·   Non-Employee Travel Expense Reimbursement</t>
  </si>
  <si>
    <t>CSU Travel Policy (ICSUAM 3601). Non-employee M&amp;IE: actual cost up to $92 / overnight day (no 75% first-last day proration; sleep-or-rest rule applies). Domestic: lodging $333/night, M&amp;IE $92/overnight.   International (student travel): use DoD per diem rates with 75% first/last day. 2026 mileage rate $0.76 / mile.</t>
  </si>
  <si>
    <t xml:space="preserve">  1.  PAYEE</t>
  </si>
  <si>
    <t>Campus</t>
  </si>
  <si>
    <t>Paying Entity  (select one)</t>
  </si>
  <si>
    <t>Form Date</t>
  </si>
  <si>
    <t>CSUSM</t>
  </si>
  <si>
    <t>Full Name</t>
  </si>
  <si>
    <t>Mailing Address (Street)</t>
  </si>
  <si>
    <t>City</t>
  </si>
  <si>
    <t>State</t>
  </si>
  <si>
    <t>ZIP</t>
  </si>
  <si>
    <t>Traveler Type  (select one)</t>
  </si>
  <si>
    <t xml:space="preserve">  2.  TRIP DETAILS</t>
  </si>
  <si>
    <t>Trip Type  (REQUIRED)</t>
  </si>
  <si>
    <t>Int'l Lodging Rate  ($/night)</t>
  </si>
  <si>
    <t>Int'l M&amp;IE Rate  ($/day)</t>
  </si>
  <si>
    <t>DoD Per Diem Rate Lookup  (international)</t>
  </si>
  <si>
    <t>travel.dod.mil  →  Per Diem Rate Lookup</t>
  </si>
  <si>
    <t>From Date</t>
  </si>
  <si>
    <t>To Date</t>
  </si>
  <si>
    <t># Overnight Days</t>
  </si>
  <si>
    <t>Destination(s)</t>
  </si>
  <si>
    <t>Conference / Event Name (if applicable)</t>
  </si>
  <si>
    <t>Business Purpose  (REQUIRED, be specific)</t>
  </si>
  <si>
    <t>⚠   A conference agenda or trip itinerary MUST be attached. Forms submitted without an agenda or itinerary will be returned.</t>
  </si>
  <si>
    <t xml:space="preserve">  3.  ITEMIZED EXPENSES   ·   one row per receipt   ·   number receipts R1, R2, R3 ... and reference in column 1</t>
  </si>
  <si>
    <t>R#</t>
  </si>
  <si>
    <t>Date</t>
  </si>
  <si>
    <t>Category</t>
  </si>
  <si>
    <t>Description</t>
  </si>
  <si>
    <t>Amount ($)</t>
  </si>
  <si>
    <t>Notes / Comments</t>
  </si>
  <si>
    <t>Itemized Subtotal</t>
  </si>
  <si>
    <t xml:space="preserve">  4.  MILEAGE   ·   personal vehicle use   ·   rate locked at 2026 IRS rate $0.76 / mile</t>
  </si>
  <si>
    <t>From</t>
  </si>
  <si>
    <t>To</t>
  </si>
  <si>
    <t>Miles</t>
  </si>
  <si>
    <t>Rate</t>
  </si>
  <si>
    <t>Notes</t>
  </si>
  <si>
    <t>Mileage Subtotal</t>
  </si>
  <si>
    <t xml:space="preserve">  5.  SUMMARY BY CATEGORY  ·  policy cap checks</t>
  </si>
  <si>
    <t>Total ($)</t>
  </si>
  <si>
    <t>Cap</t>
  </si>
  <si>
    <t>Within Cap?</t>
  </si>
  <si>
    <t>Lodging</t>
  </si>
  <si>
    <t>M&amp;IE</t>
  </si>
  <si>
    <t>Transportation</t>
  </si>
  <si>
    <t>no cap</t>
  </si>
  <si>
    <t>n/a</t>
  </si>
  <si>
    <t>Mileage</t>
  </si>
  <si>
    <t>Tolls/Parking</t>
  </si>
  <si>
    <t>Registration</t>
  </si>
  <si>
    <t>Other</t>
  </si>
  <si>
    <t>reviewer discretion</t>
  </si>
  <si>
    <t>TOTAL REIMBURSEMENT</t>
  </si>
  <si>
    <t xml:space="preserve">  6.  CHARTFIELD STRING  ·  multi-row supports split funding</t>
  </si>
  <si>
    <t>Account</t>
  </si>
  <si>
    <t>Fund</t>
  </si>
  <si>
    <t>Dept</t>
  </si>
  <si>
    <t>Program</t>
  </si>
  <si>
    <t>Class</t>
  </si>
  <si>
    <t>Project</t>
  </si>
  <si>
    <t>Chartfield Total</t>
  </si>
  <si>
    <t xml:space="preserve">  7.  ATTESTATION  ·  signed via AdobeSign</t>
  </si>
  <si>
    <t>I certify that the expenses claimed above were incurred for the business purpose stated, that I have not been previously reimbursed for these amounts, and that the receipts attached are true copies. I understand non-employee M&amp;IE is reimbursed at actual cost up to $92 per overnight day and that this form may be returned for missing documentation.</t>
  </si>
  <si>
    <t>Traveler Signature</t>
  </si>
  <si>
    <t>Print Name</t>
  </si>
  <si>
    <t>Prepared By (Department Admin)</t>
  </si>
  <si>
    <t>Phone / Ext</t>
  </si>
  <si>
    <t>Approving Authority</t>
  </si>
  <si>
    <t>Travel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</si>
</sst>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.00"/>
    <numFmt numFmtId="165" formatCode="\$0.000"/>
  </numFmts>
  <fonts count="10" x14ac:knownFonts="1">
    <font>
      <sz val="11"/>
      <color theme="1"/>
      <name val="Calibri"/>
      <family val="2"/>
      <charset val="1"/>
    </font>
    <font>
      <b/>
      <sz val="18"/>
      <color rgb="FFFFFFFF"/>
      <name val="Calibri"/>
      <charset val="1"/>
    </font>
    <font>
      <i/>
      <sz val="9"/>
      <color rgb="FFFFFFFF"/>
      <name val="Calibri"/>
      <charset val="1"/>
    </font>
    <font>
      <b/>
      <sz val="11"/>
      <color rgb="FFFFFFFF"/>
      <name val="Calibri"/>
      <charset val="1"/>
    </font>
    <font>
      <b/>
      <sz val="9"/>
      <name val="Calibri"/>
      <charset val="1"/>
    </font>
    <font>
      <sz val="10"/>
      <name val="Calibri"/>
      <charset val="1"/>
    </font>
    <font>
      <b/>
      <u/>
      <sz val="10"/>
      <color rgb="FF0563C1"/>
      <name val="Calibri"/>
      <charset val="1"/>
    </font>
    <font>
      <b/>
      <sz val="10"/>
      <color rgb="FFC00000"/>
      <name val="Calibri"/>
      <charset val="1"/>
    </font>
    <font>
      <b/>
      <sz val="11"/>
      <name val="Calibri"/>
      <charset val="1"/>
    </font>
    <font>
      <i/>
      <sz val="8"/>
      <color rgb="FF505050"/>
      <name val="Calibri"/>
      <charset val="1"/>
    </font>
  </fonts>
  <fills count="7">
    <fill>
      <patternFill patternType="none"/>
    </fill>
    <fill>
      <patternFill patternType="gray125"/>
    </fill>
    <fill>
      <patternFill patternType="solid">
        <fgColor rgb="FF1F3864"/>
        <bgColor rgb="FF2E5395"/>
      </patternFill>
    </fill>
    <fill>
      <patternFill patternType="solid">
        <fgColor rgb="FF2E5395"/>
        <bgColor rgb="FF1F3864"/>
      </patternFill>
    </fill>
    <fill>
      <patternFill patternType="solid">
        <fgColor rgb="FFF2F2F2"/>
        <bgColor rgb="FFE7F0FB"/>
      </patternFill>
    </fill>
    <fill>
      <patternFill patternType="solid">
        <fgColor rgb="FFFFF2CC"/>
        <bgColor rgb="FFF2F2F2"/>
      </patternFill>
    </fill>
    <fill>
      <patternFill patternType="solid">
        <fgColor rgb="FFE7F0FB"/>
        <bgColor rgb="FFF2F2F2"/>
      </patternFill>
    </fill>
  </fills>
  <borders count="3">
    <border>
      <left/>
      <right/>
      <top/>
      <bottom/>
      <diagonal/>
    </border>
    <border>
      <left style="thin">
        <color rgb="FF8C8C8C"/>
      </left>
      <right style="thin">
        <color rgb="FF8C8C8C"/>
      </right>
      <top style="thin">
        <color rgb="FF8C8C8C"/>
      </top>
      <bottom style="thin">
        <color rgb="FF8C8C8C"/>
      </bottom>
      <diagonal/>
    </border>
    <border>
      <left style="thin">
        <color rgb="FF8C8C8C"/>
      </left>
      <right/>
      <top style="thin">
        <color rgb="FF8C8C8C"/>
      </top>
      <bottom style="thin">
        <color rgb="FF8C8C8C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4" fillId="4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 applyProtection="1">
      <alignment horizontal="left" vertical="top" wrapText="1" indent="1"/>
      <protection locked="0"/>
    </xf>
    <xf numFmtId="0" fontId="6" fillId="6" borderId="2" xfId="0" applyFont="1" applyFill="1" applyBorder="1" applyAlignment="1">
      <alignment horizontal="center" vertical="center" wrapText="1"/>
    </xf>
    <xf numFmtId="164" fontId="5" fillId="0" borderId="2" xfId="0" applyNumberFormat="1" applyFont="1" applyBorder="1" applyAlignment="1" applyProtection="1">
      <alignment horizontal="center" vertical="center" wrapText="1"/>
      <protection locked="0"/>
    </xf>
    <xf numFmtId="0" fontId="5" fillId="5" borderId="2" xfId="0" applyFont="1" applyFill="1" applyBorder="1" applyAlignment="1" applyProtection="1">
      <alignment horizontal="center" vertical="center" wrapText="1"/>
      <protection locked="0"/>
    </xf>
    <xf numFmtId="0" fontId="4" fillId="5" borderId="1" xfId="0" applyFont="1" applyFill="1" applyBorder="1" applyAlignment="1">
      <alignment horizontal="left" vertical="center" wrapText="1" indent="1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left" vertical="center" wrapText="1" indent="1"/>
      <protection locked="0"/>
    </xf>
    <xf numFmtId="0" fontId="5" fillId="0" borderId="2" xfId="0" applyFont="1" applyBorder="1" applyAlignment="1">
      <alignment horizontal="left" vertical="center" wrapText="1" indent="1"/>
    </xf>
    <xf numFmtId="0" fontId="4" fillId="4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left" vertical="center" wrapText="1" indent="1"/>
      <protection locked="0"/>
    </xf>
    <xf numFmtId="164" fontId="5" fillId="0" borderId="1" xfId="0" applyNumberFormat="1" applyFont="1" applyBorder="1" applyAlignment="1" applyProtection="1">
      <alignment horizontal="right" vertical="center" wrapText="1" indent="1"/>
      <protection locked="0"/>
    </xf>
    <xf numFmtId="164" fontId="8" fillId="4" borderId="1" xfId="0" applyNumberFormat="1" applyFont="1" applyFill="1" applyBorder="1" applyAlignment="1">
      <alignment horizontal="right" vertical="center" wrapText="1" indent="1"/>
    </xf>
    <xf numFmtId="165" fontId="5" fillId="4" borderId="1" xfId="0" applyNumberFormat="1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right" vertical="center" wrapText="1" indent="1"/>
    </xf>
    <xf numFmtId="0" fontId="5" fillId="4" borderId="2" xfId="0" applyFont="1" applyFill="1" applyBorder="1" applyAlignment="1">
      <alignment horizontal="left" vertical="center" wrapText="1" indent="1"/>
    </xf>
    <xf numFmtId="164" fontId="5" fillId="4" borderId="2" xfId="0" applyNumberFormat="1" applyFont="1" applyFill="1" applyBorder="1" applyAlignment="1">
      <alignment horizontal="right" vertical="center" wrapText="1" indent="1"/>
    </xf>
    <xf numFmtId="164" fontId="8" fillId="4" borderId="2" xfId="0" applyNumberFormat="1" applyFont="1" applyFill="1" applyBorder="1" applyAlignment="1">
      <alignment horizontal="right" vertical="center" wrapText="1" indent="1"/>
    </xf>
    <xf numFmtId="0" fontId="4" fillId="4" borderId="2" xfId="0" applyFont="1" applyFill="1" applyBorder="1" applyAlignment="1">
      <alignment horizontal="left" vertical="center" wrapText="1" indent="1"/>
    </xf>
    <xf numFmtId="0" fontId="5" fillId="4" borderId="1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right" vertical="center" wrapText="1" indent="1"/>
    </xf>
    <xf numFmtId="164" fontId="8" fillId="5" borderId="2" xfId="0" applyNumberFormat="1" applyFont="1" applyFill="1" applyBorder="1" applyAlignment="1">
      <alignment horizontal="right" vertical="center" wrapText="1" indent="1"/>
    </xf>
    <xf numFmtId="0" fontId="5" fillId="5" borderId="2" xfId="0" applyFont="1" applyFill="1" applyBorder="1" applyAlignment="1">
      <alignment horizontal="left" vertical="center" wrapText="1" indent="1"/>
    </xf>
    <xf numFmtId="0" fontId="4" fillId="4" borderId="2" xfId="0" applyFont="1" applyFill="1" applyBorder="1" applyAlignment="1">
      <alignment horizontal="center" vertical="center" wrapText="1"/>
    </xf>
    <xf numFmtId="164" fontId="5" fillId="0" borderId="2" xfId="0" applyNumberFormat="1" applyFont="1" applyBorder="1" applyAlignment="1" applyProtection="1">
      <alignment horizontal="right" vertical="center" wrapText="1" indent="1"/>
      <protection locked="0"/>
    </xf>
    <xf numFmtId="0" fontId="5" fillId="4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top" wrapText="1" indent="1"/>
    </xf>
  </cellXfs>
  <cellStyles count="1">
    <cellStyle name="Normal" xfId="0" builtinId="0"/>
  </cellStyles>
  <dxfs count="3">
    <dxf>
      <font>
        <b/>
        <sz val="10"/>
        <color rgb="FF000000"/>
        <name val="Calibri"/>
        <charset val="1"/>
      </font>
      <fill>
        <patternFill>
          <bgColor rgb="FFFFF2CC"/>
        </patternFill>
      </fill>
    </dxf>
    <dxf>
      <font>
        <i/>
        <sz val="10"/>
        <color rgb="FF9C9C9C"/>
        <name val="Calibri"/>
        <charset val="1"/>
      </font>
      <fill>
        <patternFill>
          <bgColor rgb="FFE5E5E5"/>
        </patternFill>
      </fill>
    </dxf>
    <dxf>
      <font>
        <b/>
        <i/>
        <sz val="9"/>
        <color rgb="FF9C9C9C"/>
        <name val="Calibri"/>
        <charset val="1"/>
      </font>
      <fill>
        <patternFill>
          <bgColor rgb="FFE5E5E5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C8C8C"/>
      <rgbColor rgb="FF9999FF"/>
      <rgbColor rgb="FF993366"/>
      <rgbColor rgb="FFFFF2CC"/>
      <rgbColor rgb="FFE7F0FB"/>
      <rgbColor rgb="FF660066"/>
      <rgbColor rgb="FFFF8080"/>
      <rgbColor rgb="FF0563C1"/>
      <rgbColor rgb="FFE5E5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C9C9C"/>
      <rgbColor rgb="FF1F3864"/>
      <rgbColor rgb="FF339966"/>
      <rgbColor rgb="FF003300"/>
      <rgbColor rgb="FF333300"/>
      <rgbColor rgb="FF993300"/>
      <rgbColor rgb="FF993366"/>
      <rgbColor rgb="FF2E5395"/>
      <rgbColor rgb="FF50505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vel.dod.mil/Travel-Transportation-Rates/Per-Diem/Per-Diem-Rate-Lookup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6"/>
  <sheetViews>
    <sheetView tabSelected="1" zoomScaleNormal="100" workbookViewId="0">
      <selection activeCell="A6" sqref="A6:C6"/>
    </sheetView>
  </sheetViews>
  <sheetFormatPr defaultColWidth="8.7109375" defaultRowHeight="15" x14ac:dyDescent="0.25"/>
  <cols>
    <col min="1" max="1" width="4" customWidth="1"/>
    <col min="2" max="2" width="12" customWidth="1"/>
    <col min="3" max="3" width="16" customWidth="1"/>
    <col min="4" max="4" width="14" customWidth="1"/>
    <col min="5" max="5" width="28" customWidth="1"/>
    <col min="6" max="6" width="12" customWidth="1"/>
    <col min="7" max="7" width="10" customWidth="1"/>
    <col min="8" max="8" width="12" customWidth="1"/>
    <col min="9" max="9" width="10" customWidth="1"/>
    <col min="10" max="10" width="18" customWidth="1"/>
    <col min="11" max="11" width="5" customWidth="1"/>
  </cols>
  <sheetData>
    <row r="1" spans="1:11" ht="30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25.5" customHeight="1" x14ac:dyDescent="0.25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1" ht="3.75" customHeight="1" x14ac:dyDescent="0.25"/>
    <row r="4" spans="1:11" ht="21.75" customHeight="1" x14ac:dyDescent="0.25">
      <c r="A4" s="12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13.5" customHeight="1" x14ac:dyDescent="0.25">
      <c r="A5" s="11" t="s">
        <v>3</v>
      </c>
      <c r="B5" s="11"/>
      <c r="C5" s="11"/>
      <c r="D5" s="11" t="s">
        <v>4</v>
      </c>
      <c r="E5" s="11"/>
      <c r="F5" s="11"/>
      <c r="G5" s="11"/>
      <c r="H5" s="11"/>
      <c r="I5" s="11" t="s">
        <v>5</v>
      </c>
      <c r="J5" s="11"/>
      <c r="K5" s="11"/>
    </row>
    <row r="6" spans="1:11" ht="21.75" customHeight="1" x14ac:dyDescent="0.25">
      <c r="A6" s="10" t="s">
        <v>6</v>
      </c>
      <c r="B6" s="10"/>
      <c r="C6" s="10"/>
      <c r="D6" s="9"/>
      <c r="E6" s="9"/>
      <c r="F6" s="9"/>
      <c r="G6" s="9"/>
      <c r="H6" s="9"/>
      <c r="I6" s="9"/>
      <c r="J6" s="9"/>
      <c r="K6" s="9"/>
    </row>
    <row r="7" spans="1:11" ht="13.5" customHeight="1" x14ac:dyDescent="0.25">
      <c r="A7" s="11" t="s">
        <v>7</v>
      </c>
      <c r="B7" s="11"/>
      <c r="C7" s="11"/>
      <c r="D7" s="11"/>
      <c r="E7" s="11"/>
      <c r="F7" s="11" t="s">
        <v>8</v>
      </c>
      <c r="G7" s="11"/>
      <c r="H7" s="11"/>
      <c r="I7" s="11"/>
      <c r="J7" s="11"/>
      <c r="K7" s="11"/>
    </row>
    <row r="8" spans="1:11" ht="21.75" customHeight="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</row>
    <row r="9" spans="1:11" ht="13.5" customHeight="1" x14ac:dyDescent="0.25">
      <c r="A9" s="11" t="s">
        <v>9</v>
      </c>
      <c r="B9" s="11"/>
      <c r="C9" s="11"/>
      <c r="D9" s="11"/>
      <c r="E9" s="11"/>
      <c r="F9" s="11" t="s">
        <v>10</v>
      </c>
      <c r="G9" s="11"/>
      <c r="H9" s="11" t="s">
        <v>11</v>
      </c>
      <c r="I9" s="11"/>
      <c r="J9" s="11"/>
      <c r="K9" s="11"/>
    </row>
    <row r="10" spans="1:11" ht="21.75" customHeight="1" x14ac:dyDescent="0.25">
      <c r="A10" s="9"/>
      <c r="B10" s="9"/>
      <c r="C10" s="9"/>
      <c r="D10" s="9"/>
      <c r="E10" s="9"/>
      <c r="F10" s="8"/>
      <c r="G10" s="8"/>
      <c r="H10" s="9"/>
      <c r="I10" s="9"/>
      <c r="J10" s="9"/>
      <c r="K10" s="9"/>
    </row>
    <row r="11" spans="1:11" ht="13.5" customHeight="1" x14ac:dyDescent="0.25">
      <c r="A11" s="11" t="s">
        <v>12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</row>
    <row r="12" spans="1:11" ht="21.75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</row>
    <row r="13" spans="1:11" ht="3.75" customHeight="1" x14ac:dyDescent="0.25"/>
    <row r="14" spans="1:11" ht="21.75" customHeight="1" x14ac:dyDescent="0.25">
      <c r="A14" s="12" t="s">
        <v>13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</row>
    <row r="15" spans="1:11" ht="13.5" customHeight="1" x14ac:dyDescent="0.25">
      <c r="A15" s="7" t="s">
        <v>14</v>
      </c>
      <c r="B15" s="7"/>
      <c r="C15" s="7"/>
      <c r="D15" s="11" t="s">
        <v>15</v>
      </c>
      <c r="E15" s="11"/>
      <c r="F15" s="11" t="s">
        <v>16</v>
      </c>
      <c r="G15" s="11"/>
      <c r="H15" s="11" t="s">
        <v>17</v>
      </c>
      <c r="I15" s="11"/>
      <c r="J15" s="11"/>
      <c r="K15" s="11"/>
    </row>
    <row r="16" spans="1:11" ht="24" customHeight="1" x14ac:dyDescent="0.25">
      <c r="A16" s="6"/>
      <c r="B16" s="6"/>
      <c r="C16" s="6"/>
      <c r="D16" s="5"/>
      <c r="E16" s="5"/>
      <c r="F16" s="5"/>
      <c r="G16" s="5"/>
      <c r="H16" s="4" t="s">
        <v>18</v>
      </c>
      <c r="I16" s="4"/>
      <c r="J16" s="4"/>
      <c r="K16" s="4"/>
    </row>
    <row r="17" spans="1:11" ht="13.5" customHeight="1" x14ac:dyDescent="0.25">
      <c r="A17" s="11" t="s">
        <v>19</v>
      </c>
      <c r="B17" s="11"/>
      <c r="C17" s="11" t="s">
        <v>20</v>
      </c>
      <c r="D17" s="11"/>
      <c r="E17" s="11" t="s">
        <v>21</v>
      </c>
      <c r="F17" s="11"/>
      <c r="G17" s="11" t="s">
        <v>22</v>
      </c>
      <c r="H17" s="11"/>
      <c r="I17" s="11"/>
      <c r="J17" s="11"/>
      <c r="K17" s="11"/>
    </row>
    <row r="18" spans="1:11" ht="21.75" customHeight="1" x14ac:dyDescent="0.25">
      <c r="A18" s="8"/>
      <c r="B18" s="8"/>
      <c r="C18" s="8"/>
      <c r="D18" s="8"/>
      <c r="E18" s="8"/>
      <c r="F18" s="8"/>
      <c r="G18" s="9"/>
      <c r="H18" s="9"/>
      <c r="I18" s="9"/>
      <c r="J18" s="9"/>
      <c r="K18" s="9"/>
    </row>
    <row r="19" spans="1:11" ht="13.5" customHeight="1" x14ac:dyDescent="0.25">
      <c r="A19" s="11" t="s">
        <v>23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</row>
    <row r="20" spans="1:11" ht="19.5" customHeight="1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</row>
    <row r="21" spans="1:11" ht="13.5" customHeight="1" x14ac:dyDescent="0.25">
      <c r="A21" s="11" t="s">
        <v>24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</row>
    <row r="22" spans="1:11" ht="37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1:11" ht="21.75" customHeight="1" x14ac:dyDescent="0.25">
      <c r="A23" s="2" t="s">
        <v>25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5" spans="1:11" ht="21.75" customHeight="1" x14ac:dyDescent="0.25">
      <c r="A25" s="12" t="s">
        <v>26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</row>
    <row r="26" spans="1:11" ht="27.75" customHeight="1" x14ac:dyDescent="0.25">
      <c r="A26" s="15" t="s">
        <v>27</v>
      </c>
      <c r="B26" s="15" t="s">
        <v>28</v>
      </c>
      <c r="C26" s="15" t="s">
        <v>29</v>
      </c>
      <c r="D26" s="15" t="s">
        <v>9</v>
      </c>
      <c r="E26" s="15" t="s">
        <v>30</v>
      </c>
      <c r="F26" s="15" t="s">
        <v>31</v>
      </c>
      <c r="G26" s="1" t="s">
        <v>32</v>
      </c>
      <c r="H26" s="1"/>
      <c r="I26" s="1"/>
      <c r="J26" s="1"/>
      <c r="K26" s="1"/>
    </row>
    <row r="27" spans="1:11" ht="18" customHeight="1" x14ac:dyDescent="0.25">
      <c r="A27" s="16"/>
      <c r="B27" s="16"/>
      <c r="C27" s="17"/>
      <c r="D27" s="17"/>
      <c r="E27" s="17"/>
      <c r="F27" s="18"/>
      <c r="G27" s="9"/>
      <c r="H27" s="9"/>
      <c r="I27" s="9"/>
      <c r="J27" s="9"/>
      <c r="K27" s="9"/>
    </row>
    <row r="28" spans="1:11" ht="18" customHeight="1" x14ac:dyDescent="0.25">
      <c r="A28" s="16"/>
      <c r="B28" s="16"/>
      <c r="C28" s="17"/>
      <c r="D28" s="17"/>
      <c r="E28" s="17"/>
      <c r="F28" s="18"/>
      <c r="G28" s="9"/>
      <c r="H28" s="9"/>
      <c r="I28" s="9"/>
      <c r="J28" s="9"/>
      <c r="K28" s="9"/>
    </row>
    <row r="29" spans="1:11" ht="18" customHeight="1" x14ac:dyDescent="0.25">
      <c r="A29" s="16"/>
      <c r="B29" s="16"/>
      <c r="C29" s="17"/>
      <c r="D29" s="17"/>
      <c r="E29" s="17"/>
      <c r="F29" s="18"/>
      <c r="G29" s="9"/>
      <c r="H29" s="9"/>
      <c r="I29" s="9"/>
      <c r="J29" s="9"/>
      <c r="K29" s="9"/>
    </row>
    <row r="30" spans="1:11" ht="18" customHeight="1" x14ac:dyDescent="0.25">
      <c r="A30" s="16"/>
      <c r="B30" s="16"/>
      <c r="C30" s="17"/>
      <c r="D30" s="17"/>
      <c r="E30" s="17"/>
      <c r="F30" s="18"/>
      <c r="G30" s="9"/>
      <c r="H30" s="9"/>
      <c r="I30" s="9"/>
      <c r="J30" s="9"/>
      <c r="K30" s="9"/>
    </row>
    <row r="31" spans="1:11" ht="18" customHeight="1" x14ac:dyDescent="0.25">
      <c r="A31" s="16"/>
      <c r="B31" s="16"/>
      <c r="C31" s="17"/>
      <c r="D31" s="17"/>
      <c r="E31" s="17"/>
      <c r="F31" s="18"/>
      <c r="G31" s="9"/>
      <c r="H31" s="9"/>
      <c r="I31" s="9"/>
      <c r="J31" s="9"/>
      <c r="K31" s="9"/>
    </row>
    <row r="32" spans="1:11" ht="18" customHeight="1" x14ac:dyDescent="0.25">
      <c r="A32" s="16"/>
      <c r="B32" s="16"/>
      <c r="C32" s="17"/>
      <c r="D32" s="17"/>
      <c r="E32" s="17"/>
      <c r="F32" s="18"/>
      <c r="G32" s="9"/>
      <c r="H32" s="9"/>
      <c r="I32" s="9"/>
      <c r="J32" s="9"/>
      <c r="K32" s="9"/>
    </row>
    <row r="33" spans="1:11" ht="18" customHeight="1" x14ac:dyDescent="0.25">
      <c r="A33" s="16"/>
      <c r="B33" s="16"/>
      <c r="C33" s="17"/>
      <c r="D33" s="17"/>
      <c r="E33" s="17"/>
      <c r="F33" s="18"/>
      <c r="G33" s="9"/>
      <c r="H33" s="9"/>
      <c r="I33" s="9"/>
      <c r="J33" s="9"/>
      <c r="K33" s="9"/>
    </row>
    <row r="34" spans="1:11" ht="18" customHeight="1" x14ac:dyDescent="0.25">
      <c r="A34" s="16"/>
      <c r="B34" s="16"/>
      <c r="C34" s="17"/>
      <c r="D34" s="17"/>
      <c r="E34" s="17"/>
      <c r="F34" s="18"/>
      <c r="G34" s="9"/>
      <c r="H34" s="9"/>
      <c r="I34" s="9"/>
      <c r="J34" s="9"/>
      <c r="K34" s="9"/>
    </row>
    <row r="35" spans="1:11" ht="18" customHeight="1" x14ac:dyDescent="0.25">
      <c r="A35" s="16"/>
      <c r="B35" s="16"/>
      <c r="C35" s="17"/>
      <c r="D35" s="17"/>
      <c r="E35" s="17"/>
      <c r="F35" s="18"/>
      <c r="G35" s="9"/>
      <c r="H35" s="9"/>
      <c r="I35" s="9"/>
      <c r="J35" s="9"/>
      <c r="K35" s="9"/>
    </row>
    <row r="36" spans="1:11" ht="18" customHeight="1" x14ac:dyDescent="0.25">
      <c r="A36" s="16"/>
      <c r="B36" s="16"/>
      <c r="C36" s="17"/>
      <c r="D36" s="17"/>
      <c r="E36" s="17"/>
      <c r="F36" s="18"/>
      <c r="G36" s="9"/>
      <c r="H36" s="9"/>
      <c r="I36" s="9"/>
      <c r="J36" s="9"/>
      <c r="K36" s="9"/>
    </row>
    <row r="37" spans="1:11" ht="18" customHeight="1" x14ac:dyDescent="0.25">
      <c r="A37" s="16"/>
      <c r="B37" s="16"/>
      <c r="C37" s="17"/>
      <c r="D37" s="17"/>
      <c r="E37" s="17"/>
      <c r="F37" s="18"/>
      <c r="G37" s="9"/>
      <c r="H37" s="9"/>
      <c r="I37" s="9"/>
      <c r="J37" s="9"/>
      <c r="K37" s="9"/>
    </row>
    <row r="38" spans="1:11" ht="18" customHeight="1" x14ac:dyDescent="0.25">
      <c r="A38" s="16"/>
      <c r="B38" s="16"/>
      <c r="C38" s="17"/>
      <c r="D38" s="17"/>
      <c r="E38" s="17"/>
      <c r="F38" s="18"/>
      <c r="G38" s="9"/>
      <c r="H38" s="9"/>
      <c r="I38" s="9"/>
      <c r="J38" s="9"/>
      <c r="K38" s="9"/>
    </row>
    <row r="39" spans="1:11" ht="18" customHeight="1" x14ac:dyDescent="0.25">
      <c r="A39" s="16"/>
      <c r="B39" s="16"/>
      <c r="C39" s="17"/>
      <c r="D39" s="17"/>
      <c r="E39" s="17"/>
      <c r="F39" s="18"/>
      <c r="G39" s="9"/>
      <c r="H39" s="9"/>
      <c r="I39" s="9"/>
      <c r="J39" s="9"/>
      <c r="K39" s="9"/>
    </row>
    <row r="40" spans="1:11" ht="18" customHeight="1" x14ac:dyDescent="0.25">
      <c r="A40" s="16"/>
      <c r="B40" s="16"/>
      <c r="C40" s="17"/>
      <c r="D40" s="17"/>
      <c r="E40" s="17"/>
      <c r="F40" s="18"/>
      <c r="G40" s="9"/>
      <c r="H40" s="9"/>
      <c r="I40" s="9"/>
      <c r="J40" s="9"/>
      <c r="K40" s="9"/>
    </row>
    <row r="41" spans="1:11" ht="21.75" customHeight="1" x14ac:dyDescent="0.25">
      <c r="A41" s="21" t="s">
        <v>33</v>
      </c>
      <c r="B41" s="21"/>
      <c r="C41" s="21"/>
      <c r="D41" s="21"/>
      <c r="E41" s="21"/>
      <c r="F41" s="19">
        <f>SUM(F27:F40)</f>
        <v>0</v>
      </c>
      <c r="G41" s="22"/>
      <c r="H41" s="22"/>
      <c r="I41" s="22"/>
      <c r="J41" s="22"/>
      <c r="K41" s="22"/>
    </row>
    <row r="43" spans="1:11" ht="21.75" customHeight="1" x14ac:dyDescent="0.25">
      <c r="A43" s="12" t="s">
        <v>34</v>
      </c>
      <c r="B43" s="12"/>
      <c r="C43" s="12"/>
      <c r="D43" s="12"/>
      <c r="E43" s="12"/>
      <c r="F43" s="12"/>
      <c r="G43" s="12"/>
      <c r="H43" s="12"/>
      <c r="I43" s="12"/>
      <c r="J43" s="12"/>
      <c r="K43" s="12"/>
    </row>
    <row r="44" spans="1:11" ht="21.75" customHeight="1" x14ac:dyDescent="0.25">
      <c r="A44" s="15" t="s">
        <v>28</v>
      </c>
      <c r="B44" s="1" t="s">
        <v>35</v>
      </c>
      <c r="C44" s="1"/>
      <c r="D44" s="1" t="s">
        <v>36</v>
      </c>
      <c r="E44" s="1"/>
      <c r="F44" s="15" t="s">
        <v>37</v>
      </c>
      <c r="G44" s="15" t="s">
        <v>38</v>
      </c>
      <c r="H44" s="1" t="s">
        <v>31</v>
      </c>
      <c r="I44" s="1"/>
      <c r="J44" s="1" t="s">
        <v>39</v>
      </c>
      <c r="K44" s="1"/>
    </row>
    <row r="45" spans="1:11" ht="18" customHeight="1" x14ac:dyDescent="0.25">
      <c r="A45" s="16"/>
      <c r="B45" s="9"/>
      <c r="C45" s="9"/>
      <c r="D45" s="9"/>
      <c r="E45" s="9"/>
      <c r="F45" s="16"/>
      <c r="G45" s="20">
        <v>0.76</v>
      </c>
      <c r="H45" s="23" t="str">
        <f>IF(F45="","",F45*G45)</f>
        <v/>
      </c>
      <c r="I45" s="23"/>
      <c r="J45" s="9"/>
      <c r="K45" s="9"/>
    </row>
    <row r="46" spans="1:11" ht="18" customHeight="1" x14ac:dyDescent="0.25">
      <c r="A46" s="16"/>
      <c r="B46" s="9"/>
      <c r="C46" s="9"/>
      <c r="D46" s="9"/>
      <c r="E46" s="9"/>
      <c r="F46" s="16"/>
      <c r="G46" s="20">
        <v>0.76</v>
      </c>
      <c r="H46" s="23" t="str">
        <f>IF(F46="","",F46*G46)</f>
        <v/>
      </c>
      <c r="I46" s="23"/>
      <c r="J46" s="9"/>
      <c r="K46" s="9"/>
    </row>
    <row r="47" spans="1:11" ht="18" customHeight="1" x14ac:dyDescent="0.25">
      <c r="A47" s="16"/>
      <c r="B47" s="9"/>
      <c r="C47" s="9"/>
      <c r="D47" s="9"/>
      <c r="E47" s="9"/>
      <c r="F47" s="16"/>
      <c r="G47" s="20">
        <v>0.76</v>
      </c>
      <c r="H47" s="23" t="str">
        <f>IF(F47="","",F47*G47)</f>
        <v/>
      </c>
      <c r="I47" s="23"/>
      <c r="J47" s="9"/>
      <c r="K47" s="9"/>
    </row>
    <row r="48" spans="1:11" ht="18" customHeight="1" x14ac:dyDescent="0.25">
      <c r="A48" s="16"/>
      <c r="B48" s="9"/>
      <c r="C48" s="9"/>
      <c r="D48" s="9"/>
      <c r="E48" s="9"/>
      <c r="F48" s="16"/>
      <c r="G48" s="20">
        <v>0.76</v>
      </c>
      <c r="H48" s="23" t="str">
        <f>IF(F48="","",F48*G48)</f>
        <v/>
      </c>
      <c r="I48" s="23"/>
      <c r="J48" s="9"/>
      <c r="K48" s="9"/>
    </row>
    <row r="49" spans="1:11" ht="21.75" customHeight="1" x14ac:dyDescent="0.25">
      <c r="A49" s="21" t="s">
        <v>40</v>
      </c>
      <c r="B49" s="21"/>
      <c r="C49" s="21"/>
      <c r="D49" s="21"/>
      <c r="E49" s="21"/>
      <c r="F49" s="21"/>
      <c r="G49" s="21"/>
      <c r="H49" s="24">
        <f>SUM(H45:H48)</f>
        <v>0</v>
      </c>
      <c r="I49" s="24"/>
      <c r="J49" s="22"/>
      <c r="K49" s="22"/>
    </row>
    <row r="51" spans="1:11" ht="21.75" customHeight="1" x14ac:dyDescent="0.25">
      <c r="A51" s="12" t="s">
        <v>41</v>
      </c>
      <c r="B51" s="12"/>
      <c r="C51" s="12"/>
      <c r="D51" s="12"/>
      <c r="E51" s="12"/>
      <c r="F51" s="12"/>
      <c r="G51" s="12"/>
      <c r="H51" s="12"/>
      <c r="I51" s="12"/>
      <c r="J51" s="12"/>
      <c r="K51" s="12"/>
    </row>
    <row r="52" spans="1:11" ht="21.75" customHeight="1" x14ac:dyDescent="0.25">
      <c r="A52" s="1" t="s">
        <v>29</v>
      </c>
      <c r="B52" s="1"/>
      <c r="C52" s="1"/>
      <c r="D52" s="1" t="s">
        <v>42</v>
      </c>
      <c r="E52" s="1"/>
      <c r="F52" s="1" t="s">
        <v>43</v>
      </c>
      <c r="G52" s="1"/>
      <c r="H52" s="1" t="s">
        <v>44</v>
      </c>
      <c r="I52" s="1"/>
      <c r="J52" s="1"/>
      <c r="K52" s="1"/>
    </row>
    <row r="53" spans="1:11" ht="18" customHeight="1" x14ac:dyDescent="0.25">
      <c r="A53" s="25" t="s">
        <v>45</v>
      </c>
      <c r="B53" s="25"/>
      <c r="C53" s="25"/>
      <c r="D53" s="23">
        <f>SUMIF(C27:C40,"Lodging",F27:F40)</f>
        <v>0</v>
      </c>
      <c r="E53" s="23"/>
      <c r="F53" s="23">
        <f>IF(A16="International",IF(ISNUMBER(D16),D16,0)*IF(ISNUMBER(E18),E18,0),333*IF(ISNUMBER(E18),E18,0))</f>
        <v>0</v>
      </c>
      <c r="G53" s="23"/>
      <c r="H53" s="26" t="str">
        <f>IF(A16="","Select Trip Type",IF(E18="","Enter # overnight days",IF(A16="International",IF(D16="","Enter Int'l rate",IF(D53&lt;=F53,"✓ Within cap","⚠ EXCEEDS, exception required")),IF(D53&lt;=F53,"✓ Within cap","⚠ EXCEEDS, exception required"))))</f>
        <v>Select Trip Type</v>
      </c>
      <c r="I53" s="26"/>
      <c r="J53" s="26"/>
      <c r="K53" s="26"/>
    </row>
    <row r="54" spans="1:11" ht="18" customHeight="1" x14ac:dyDescent="0.25">
      <c r="A54" s="25" t="s">
        <v>46</v>
      </c>
      <c r="B54" s="25"/>
      <c r="C54" s="25"/>
      <c r="D54" s="23">
        <f>IF(A16="International",IF(ISNUMBER(E18),(E18+0.5),0)*IF(ISNUMBER(F16),F16,0),SUMIF(C27:C40,"M&amp;IE",F27:F40))</f>
        <v>0</v>
      </c>
      <c r="E54" s="23"/>
      <c r="F54" s="23">
        <f>IF(A16="International",IF(ISNUMBER(E18),(E18+0.5),0)*IF(ISNUMBER(F16),F16,0),92*IF(ISNUMBER(E18),E18,0))</f>
        <v>0</v>
      </c>
      <c r="G54" s="23"/>
      <c r="H54" s="26" t="str">
        <f>IF(A16="","Select Trip Type",IF(E18="","Enter # overnight days",IF(A16="International","✓ Auto per diem",IF(D54&lt;=F54,"✓ Within cap","⚠ EXCEEDS, exception required"))))</f>
        <v>Select Trip Type</v>
      </c>
      <c r="I54" s="26"/>
      <c r="J54" s="26"/>
      <c r="K54" s="26"/>
    </row>
    <row r="55" spans="1:11" ht="18" customHeight="1" x14ac:dyDescent="0.25">
      <c r="A55" s="25" t="s">
        <v>47</v>
      </c>
      <c r="B55" s="25"/>
      <c r="C55" s="25"/>
      <c r="D55" s="23">
        <f>SUMIF(C27:C40,"Transportation",F27:F40)</f>
        <v>0</v>
      </c>
      <c r="E55" s="23"/>
      <c r="F55" s="27" t="s">
        <v>48</v>
      </c>
      <c r="G55" s="27"/>
      <c r="H55" s="28" t="s">
        <v>49</v>
      </c>
      <c r="I55" s="28"/>
      <c r="J55" s="28"/>
      <c r="K55" s="28"/>
    </row>
    <row r="56" spans="1:11" ht="18" customHeight="1" x14ac:dyDescent="0.25">
      <c r="A56" s="25" t="s">
        <v>50</v>
      </c>
      <c r="B56" s="25"/>
      <c r="C56" s="25"/>
      <c r="D56" s="23">
        <f>H49</f>
        <v>0</v>
      </c>
      <c r="E56" s="23"/>
      <c r="F56" s="27" t="s">
        <v>48</v>
      </c>
      <c r="G56" s="27"/>
      <c r="H56" s="28" t="s">
        <v>49</v>
      </c>
      <c r="I56" s="28"/>
      <c r="J56" s="28"/>
      <c r="K56" s="28"/>
    </row>
    <row r="57" spans="1:11" ht="18" customHeight="1" x14ac:dyDescent="0.25">
      <c r="A57" s="25" t="s">
        <v>51</v>
      </c>
      <c r="B57" s="25"/>
      <c r="C57" s="25"/>
      <c r="D57" s="23">
        <f>SUMIF(C27:C40,"Tolls/Parking",F27:F40)</f>
        <v>0</v>
      </c>
      <c r="E57" s="23"/>
      <c r="F57" s="27" t="s">
        <v>48</v>
      </c>
      <c r="G57" s="27"/>
      <c r="H57" s="28" t="s">
        <v>49</v>
      </c>
      <c r="I57" s="28"/>
      <c r="J57" s="28"/>
      <c r="K57" s="28"/>
    </row>
    <row r="58" spans="1:11" ht="18" customHeight="1" x14ac:dyDescent="0.25">
      <c r="A58" s="25" t="s">
        <v>52</v>
      </c>
      <c r="B58" s="25"/>
      <c r="C58" s="25"/>
      <c r="D58" s="23">
        <f>SUMIF(C27:C40,"Registration",F27:F40)</f>
        <v>0</v>
      </c>
      <c r="E58" s="23"/>
      <c r="F58" s="27" t="s">
        <v>48</v>
      </c>
      <c r="G58" s="27"/>
      <c r="H58" s="28" t="s">
        <v>49</v>
      </c>
      <c r="I58" s="28"/>
      <c r="J58" s="28"/>
      <c r="K58" s="28"/>
    </row>
    <row r="59" spans="1:11" ht="18" customHeight="1" x14ac:dyDescent="0.25">
      <c r="A59" s="25" t="s">
        <v>53</v>
      </c>
      <c r="B59" s="25"/>
      <c r="C59" s="25"/>
      <c r="D59" s="23">
        <f>SUMIF(C27:C40,"Other",F27:F40)</f>
        <v>0</v>
      </c>
      <c r="E59" s="23"/>
      <c r="F59" s="27" t="s">
        <v>54</v>
      </c>
      <c r="G59" s="27"/>
      <c r="H59" s="28" t="s">
        <v>49</v>
      </c>
      <c r="I59" s="28"/>
      <c r="J59" s="28"/>
      <c r="K59" s="28"/>
    </row>
    <row r="60" spans="1:11" ht="25.5" customHeight="1" x14ac:dyDescent="0.25">
      <c r="A60" s="29" t="s">
        <v>55</v>
      </c>
      <c r="B60" s="29"/>
      <c r="C60" s="29"/>
      <c r="D60" s="30">
        <f>SUM(D53:D59)</f>
        <v>0</v>
      </c>
      <c r="E60" s="30"/>
      <c r="F60" s="31"/>
      <c r="G60" s="31"/>
      <c r="H60" s="31"/>
      <c r="I60" s="31"/>
      <c r="J60" s="31"/>
      <c r="K60" s="31"/>
    </row>
    <row r="62" spans="1:11" ht="21.75" customHeight="1" x14ac:dyDescent="0.25">
      <c r="A62" s="12" t="s">
        <v>56</v>
      </c>
      <c r="B62" s="12"/>
      <c r="C62" s="12"/>
      <c r="D62" s="12"/>
      <c r="E62" s="12"/>
      <c r="F62" s="12"/>
      <c r="G62" s="12"/>
      <c r="H62" s="12"/>
      <c r="I62" s="12"/>
      <c r="J62" s="12"/>
      <c r="K62" s="12"/>
    </row>
    <row r="63" spans="1:11" ht="21.75" customHeight="1" x14ac:dyDescent="0.25">
      <c r="A63" s="32" t="s">
        <v>57</v>
      </c>
      <c r="B63" s="32"/>
      <c r="C63" s="15" t="s">
        <v>58</v>
      </c>
      <c r="D63" s="15" t="s">
        <v>59</v>
      </c>
      <c r="E63" s="15" t="s">
        <v>60</v>
      </c>
      <c r="F63" s="15" t="s">
        <v>61</v>
      </c>
      <c r="G63" s="15" t="s">
        <v>62</v>
      </c>
      <c r="H63" s="32" t="s">
        <v>31</v>
      </c>
      <c r="I63" s="32"/>
      <c r="J63" s="32" t="s">
        <v>39</v>
      </c>
      <c r="K63" s="32"/>
    </row>
    <row r="64" spans="1:11" ht="19.5" customHeight="1" x14ac:dyDescent="0.25">
      <c r="A64" s="9"/>
      <c r="B64" s="9"/>
      <c r="C64" s="17"/>
      <c r="D64" s="17"/>
      <c r="E64" s="17"/>
      <c r="F64" s="17"/>
      <c r="G64" s="17"/>
      <c r="H64" s="33"/>
      <c r="I64" s="33"/>
      <c r="J64" s="9"/>
      <c r="K64" s="9"/>
    </row>
    <row r="65" spans="1:11" ht="19.5" customHeight="1" x14ac:dyDescent="0.25">
      <c r="A65" s="9"/>
      <c r="B65" s="9"/>
      <c r="C65" s="17"/>
      <c r="D65" s="17"/>
      <c r="E65" s="17"/>
      <c r="F65" s="17"/>
      <c r="G65" s="17"/>
      <c r="H65" s="33"/>
      <c r="I65" s="33"/>
      <c r="J65" s="9"/>
      <c r="K65" s="9"/>
    </row>
    <row r="66" spans="1:11" ht="19.5" customHeight="1" x14ac:dyDescent="0.25">
      <c r="A66" s="9"/>
      <c r="B66" s="9"/>
      <c r="C66" s="17"/>
      <c r="D66" s="17"/>
      <c r="E66" s="17"/>
      <c r="F66" s="17"/>
      <c r="G66" s="17"/>
      <c r="H66" s="33"/>
      <c r="I66" s="33"/>
      <c r="J66" s="9"/>
      <c r="K66" s="9"/>
    </row>
    <row r="67" spans="1:11" ht="21.75" customHeight="1" x14ac:dyDescent="0.25">
      <c r="A67" s="21" t="s">
        <v>63</v>
      </c>
      <c r="B67" s="21"/>
      <c r="C67" s="21"/>
      <c r="D67" s="21"/>
      <c r="E67" s="21"/>
      <c r="F67" s="21"/>
      <c r="G67" s="21"/>
      <c r="H67" s="24">
        <f>SUM(H64:H66)</f>
        <v>0</v>
      </c>
      <c r="I67" s="24"/>
      <c r="J67" s="34" t="str">
        <f>IF(H67=0,"",IF(ROUND(H67-D60,2)=0,"✓ Reconciles","⚠ Off by $"&amp;TEXT(H67-D60,"#,##0.00")))</f>
        <v/>
      </c>
      <c r="K67" s="34"/>
    </row>
    <row r="69" spans="1:11" ht="21.75" customHeight="1" x14ac:dyDescent="0.25">
      <c r="A69" s="12" t="s">
        <v>64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</row>
    <row r="70" spans="1:11" ht="49.5" customHeight="1" x14ac:dyDescent="0.25">
      <c r="A70" s="35" t="s">
        <v>65</v>
      </c>
      <c r="B70" s="35"/>
      <c r="C70" s="35"/>
      <c r="D70" s="35"/>
      <c r="E70" s="35"/>
      <c r="F70" s="35"/>
      <c r="G70" s="35"/>
      <c r="H70" s="35"/>
      <c r="I70" s="35"/>
      <c r="J70" s="35"/>
      <c r="K70" s="35"/>
    </row>
    <row r="71" spans="1:11" ht="13.5" customHeight="1" x14ac:dyDescent="0.25">
      <c r="A71" s="11" t="s">
        <v>66</v>
      </c>
      <c r="B71" s="11"/>
      <c r="C71" s="11"/>
      <c r="D71" s="11"/>
      <c r="E71" s="11"/>
      <c r="F71" s="11"/>
      <c r="G71" s="11" t="s">
        <v>28</v>
      </c>
      <c r="H71" s="11"/>
      <c r="I71" s="11" t="s">
        <v>67</v>
      </c>
      <c r="J71" s="11"/>
      <c r="K71" s="11"/>
    </row>
    <row r="72" spans="1:11" ht="27.75" customHeight="1" x14ac:dyDescent="0.25">
      <c r="A72" s="9"/>
      <c r="B72" s="9"/>
      <c r="C72" s="9"/>
      <c r="D72" s="9"/>
      <c r="E72" s="9"/>
      <c r="F72" s="9"/>
      <c r="G72" s="8"/>
      <c r="H72" s="8"/>
      <c r="I72" s="9"/>
      <c r="J72" s="9"/>
      <c r="K72" s="9"/>
    </row>
    <row r="73" spans="1:11" ht="13.5" customHeight="1" x14ac:dyDescent="0.25">
      <c r="A73" s="11" t="s">
        <v>68</v>
      </c>
      <c r="B73" s="11"/>
      <c r="C73" s="11"/>
      <c r="D73" s="11"/>
      <c r="E73" s="11"/>
      <c r="F73" s="11"/>
      <c r="G73" s="11" t="s">
        <v>28</v>
      </c>
      <c r="H73" s="11"/>
      <c r="I73" s="11" t="s">
        <v>69</v>
      </c>
      <c r="J73" s="11"/>
      <c r="K73" s="11"/>
    </row>
    <row r="74" spans="1:11" ht="27.75" customHeight="1" x14ac:dyDescent="0.25">
      <c r="A74" s="9"/>
      <c r="B74" s="9"/>
      <c r="C74" s="9"/>
      <c r="D74" s="9"/>
      <c r="E74" s="9"/>
      <c r="F74" s="9"/>
      <c r="G74" s="8"/>
      <c r="H74" s="8"/>
      <c r="I74" s="9"/>
      <c r="J74" s="9"/>
      <c r="K74" s="9"/>
    </row>
    <row r="75" spans="1:11" ht="13.5" customHeight="1" x14ac:dyDescent="0.25">
      <c r="A75" s="11" t="s">
        <v>70</v>
      </c>
      <c r="B75" s="11"/>
      <c r="C75" s="11"/>
      <c r="D75" s="11"/>
      <c r="E75" s="11"/>
      <c r="F75" s="11"/>
      <c r="G75" s="11" t="s">
        <v>28</v>
      </c>
      <c r="H75" s="11"/>
      <c r="I75" s="11" t="s">
        <v>71</v>
      </c>
      <c r="J75" s="11"/>
      <c r="K75" s="11"/>
    </row>
    <row r="76" spans="1:11" ht="27.75" customHeight="1" x14ac:dyDescent="0.25">
      <c r="A76" s="9"/>
      <c r="B76" s="9"/>
      <c r="C76" s="9"/>
      <c r="D76" s="9"/>
      <c r="E76" s="9"/>
      <c r="F76" s="9"/>
      <c r="G76" s="8"/>
      <c r="H76" s="8"/>
      <c r="I76" s="9"/>
      <c r="J76" s="9"/>
      <c r="K76" s="9"/>
    </row>
  </sheetData>
  <sheetProtection sheet="1"/>
  <mergeCells count="157">
    <mergeCell ref="A76:F76"/>
    <mergeCell ref="G76:H76"/>
    <mergeCell ref="I76:K76"/>
    <mergeCell ref="A73:F73"/>
    <mergeCell ref="G73:H73"/>
    <mergeCell ref="I73:K73"/>
    <mergeCell ref="A74:F74"/>
    <mergeCell ref="G74:H74"/>
    <mergeCell ref="I74:K74"/>
    <mergeCell ref="A75:F75"/>
    <mergeCell ref="G75:H75"/>
    <mergeCell ref="I75:K75"/>
    <mergeCell ref="A67:G67"/>
    <mergeCell ref="H67:I67"/>
    <mergeCell ref="J67:K67"/>
    <mergeCell ref="A69:K69"/>
    <mergeCell ref="A70:K70"/>
    <mergeCell ref="A71:F71"/>
    <mergeCell ref="G71:H71"/>
    <mergeCell ref="I71:K71"/>
    <mergeCell ref="A72:F72"/>
    <mergeCell ref="G72:H72"/>
    <mergeCell ref="I72:K72"/>
    <mergeCell ref="A64:B64"/>
    <mergeCell ref="H64:I64"/>
    <mergeCell ref="J64:K64"/>
    <mergeCell ref="A65:B65"/>
    <mergeCell ref="H65:I65"/>
    <mergeCell ref="J65:K65"/>
    <mergeCell ref="A66:B66"/>
    <mergeCell ref="H66:I66"/>
    <mergeCell ref="J66:K66"/>
    <mergeCell ref="A59:C59"/>
    <mergeCell ref="D59:E59"/>
    <mergeCell ref="F59:G59"/>
    <mergeCell ref="H59:K59"/>
    <mergeCell ref="A60:C60"/>
    <mergeCell ref="D60:E60"/>
    <mergeCell ref="F60:K60"/>
    <mergeCell ref="A62:K62"/>
    <mergeCell ref="A63:B63"/>
    <mergeCell ref="H63:I63"/>
    <mergeCell ref="J63:K63"/>
    <mergeCell ref="A56:C56"/>
    <mergeCell ref="D56:E56"/>
    <mergeCell ref="F56:G56"/>
    <mergeCell ref="H56:K56"/>
    <mergeCell ref="A57:C57"/>
    <mergeCell ref="D57:E57"/>
    <mergeCell ref="F57:G57"/>
    <mergeCell ref="H57:K57"/>
    <mergeCell ref="A58:C58"/>
    <mergeCell ref="D58:E58"/>
    <mergeCell ref="F58:G58"/>
    <mergeCell ref="H58:K58"/>
    <mergeCell ref="A53:C53"/>
    <mergeCell ref="D53:E53"/>
    <mergeCell ref="F53:G53"/>
    <mergeCell ref="H53:K53"/>
    <mergeCell ref="A54:C54"/>
    <mergeCell ref="D54:E54"/>
    <mergeCell ref="F54:G54"/>
    <mergeCell ref="H54:K54"/>
    <mergeCell ref="A55:C55"/>
    <mergeCell ref="D55:E55"/>
    <mergeCell ref="F55:G55"/>
    <mergeCell ref="H55:K55"/>
    <mergeCell ref="B48:C48"/>
    <mergeCell ref="D48:E48"/>
    <mergeCell ref="H48:I48"/>
    <mergeCell ref="J48:K48"/>
    <mergeCell ref="A49:G49"/>
    <mergeCell ref="H49:I49"/>
    <mergeCell ref="J49:K49"/>
    <mergeCell ref="A51:K51"/>
    <mergeCell ref="A52:C52"/>
    <mergeCell ref="D52:E52"/>
    <mergeCell ref="F52:G52"/>
    <mergeCell ref="H52:K52"/>
    <mergeCell ref="B45:C45"/>
    <mergeCell ref="D45:E45"/>
    <mergeCell ref="H45:I45"/>
    <mergeCell ref="J45:K45"/>
    <mergeCell ref="B46:C46"/>
    <mergeCell ref="D46:E46"/>
    <mergeCell ref="H46:I46"/>
    <mergeCell ref="J46:K46"/>
    <mergeCell ref="B47:C47"/>
    <mergeCell ref="D47:E47"/>
    <mergeCell ref="H47:I47"/>
    <mergeCell ref="J47:K47"/>
    <mergeCell ref="G39:K39"/>
    <mergeCell ref="G40:K40"/>
    <mergeCell ref="A41:E41"/>
    <mergeCell ref="G41:K41"/>
    <mergeCell ref="A43:K43"/>
    <mergeCell ref="B44:C44"/>
    <mergeCell ref="D44:E44"/>
    <mergeCell ref="H44:I44"/>
    <mergeCell ref="J44:K44"/>
    <mergeCell ref="G30:K30"/>
    <mergeCell ref="G31:K31"/>
    <mergeCell ref="G32:K32"/>
    <mergeCell ref="G33:K33"/>
    <mergeCell ref="G34:K34"/>
    <mergeCell ref="G35:K35"/>
    <mergeCell ref="G36:K36"/>
    <mergeCell ref="G37:K37"/>
    <mergeCell ref="G38:K38"/>
    <mergeCell ref="A20:K20"/>
    <mergeCell ref="A21:K21"/>
    <mergeCell ref="A22:K22"/>
    <mergeCell ref="A23:K23"/>
    <mergeCell ref="A25:K25"/>
    <mergeCell ref="G26:K26"/>
    <mergeCell ref="G27:K27"/>
    <mergeCell ref="G28:K28"/>
    <mergeCell ref="G29:K29"/>
    <mergeCell ref="A17:B17"/>
    <mergeCell ref="C17:D17"/>
    <mergeCell ref="E17:F17"/>
    <mergeCell ref="G17:K17"/>
    <mergeCell ref="A18:B18"/>
    <mergeCell ref="C18:D18"/>
    <mergeCell ref="E18:F18"/>
    <mergeCell ref="G18:K18"/>
    <mergeCell ref="A19:K19"/>
    <mergeCell ref="A11:K11"/>
    <mergeCell ref="A12:K12"/>
    <mergeCell ref="A14:K14"/>
    <mergeCell ref="A15:C15"/>
    <mergeCell ref="D15:E15"/>
    <mergeCell ref="F15:G15"/>
    <mergeCell ref="H15:K15"/>
    <mergeCell ref="A16:C16"/>
    <mergeCell ref="D16:E16"/>
    <mergeCell ref="F16:G16"/>
    <mergeCell ref="H16:K16"/>
    <mergeCell ref="A7:E7"/>
    <mergeCell ref="F7:K7"/>
    <mergeCell ref="A8:E8"/>
    <mergeCell ref="F8:K8"/>
    <mergeCell ref="A9:E9"/>
    <mergeCell ref="F9:G9"/>
    <mergeCell ref="H9:K9"/>
    <mergeCell ref="A10:E10"/>
    <mergeCell ref="F10:G10"/>
    <mergeCell ref="H10:K10"/>
    <mergeCell ref="A1:K1"/>
    <mergeCell ref="A2:K2"/>
    <mergeCell ref="A4:K4"/>
    <mergeCell ref="A5:C5"/>
    <mergeCell ref="D5:H5"/>
    <mergeCell ref="I5:K5"/>
    <mergeCell ref="A6:C6"/>
    <mergeCell ref="D6:H6"/>
    <mergeCell ref="I6:K6"/>
  </mergeCells>
  <conditionalFormatting sqref="D15:G15">
    <cfRule type="expression" dxfId="2" priority="4">
      <formula>$A$16="Domestic"</formula>
    </cfRule>
  </conditionalFormatting>
  <conditionalFormatting sqref="D16:G16">
    <cfRule type="expression" dxfId="1" priority="2">
      <formula>$A$16="Domestic"</formula>
    </cfRule>
    <cfRule type="expression" dxfId="0" priority="3">
      <formula>$A$16="International"</formula>
    </cfRule>
  </conditionalFormatting>
  <dataValidations count="4">
    <dataValidation type="list" allowBlank="1" sqref="D6" xr:uid="{00000000-0002-0000-0000-000000000000}">
      <formula1>"Campus,Corporation,Foundation"</formula1>
      <formula2>0</formula2>
    </dataValidation>
    <dataValidation type="list" allowBlank="1" sqref="A12" xr:uid="{00000000-0002-0000-0000-000001000000}">
      <formula1>"Candidate,Guest Speaker,Volunteer,Student,Service Provider,Other"</formula1>
      <formula2>0</formula2>
    </dataValidation>
    <dataValidation type="list" showErrorMessage="1" errorTitle="Trip Type required" error="Select Domestic or International before completing the form." sqref="A16" xr:uid="{00000000-0002-0000-0000-000002000000}">
      <formula1>"Domestic,International"</formula1>
      <formula2>0</formula2>
    </dataValidation>
    <dataValidation type="list" allowBlank="1" sqref="C27:C40" xr:uid="{00000000-0002-0000-0000-000003000000}">
      <formula1>"Lodging,M&amp;IE,Transportation,Tolls/Parking,Registration,Other"</formula1>
      <formula2>0</formula2>
    </dataValidation>
  </dataValidations>
  <hyperlinks>
    <hyperlink ref="H16" r:id="rId1" xr:uid="{00000000-0004-0000-0000-000000000000}"/>
  </hyperlinks>
  <printOptions horizontalCentered="1"/>
  <pageMargins left="0.3" right="0.3" top="0.35" bottom="0.35" header="0.511811023622047" footer="0.511811023622047"/>
  <pageSetup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Reimbursement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Jason Mendoza</cp:lastModifiedBy>
  <cp:revision>0</cp:revision>
  <dcterms:created xsi:type="dcterms:W3CDTF">2026-05-05T22:52:35Z</dcterms:created>
  <dcterms:modified xsi:type="dcterms:W3CDTF">2026-07-14T20:43:06Z</dcterms:modified>
  <dc:language>en-US</dc:language>
</cp:coreProperties>
</file>